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40"/>
  </bookViews>
  <sheets>
    <sheet name="改后" sheetId="1" r:id="rId1"/>
    <sheet name="Sheet1" sheetId="3" r:id="rId2"/>
    <sheet name="Sheet2" sheetId="2" state="hidden" r:id="rId3"/>
  </sheets>
  <definedNames>
    <definedName name="_xlnm.Print_Titles" localSheetId="0">改后!$1:$3</definedName>
  </definedNames>
  <calcPr calcId="144525"/>
</workbook>
</file>

<file path=xl/sharedStrings.xml><?xml version="1.0" encoding="utf-8"?>
<sst xmlns="http://schemas.openxmlformats.org/spreadsheetml/2006/main" count="171" uniqueCount="127">
  <si>
    <t>2018年度部门整体支出绩效评价指标表</t>
  </si>
  <si>
    <t>编制单位：泸溪县机构编制委员会办公室</t>
  </si>
  <si>
    <t>一级    指标</t>
  </si>
  <si>
    <t>分值</t>
  </si>
  <si>
    <t>二级指标</t>
  </si>
  <si>
    <t>三级指标</t>
  </si>
  <si>
    <t>评价标准</t>
  </si>
  <si>
    <t>指标说明</t>
  </si>
  <si>
    <t>得分</t>
  </si>
  <si>
    <t>投入</t>
  </si>
  <si>
    <t>绩效目标</t>
  </si>
  <si>
    <t>在职人员    控制率</t>
  </si>
  <si>
    <t>以100%为标准。在职人员控制率≦100%，计5分；每超过一个百分点扣0.5分，扣完为止。</t>
  </si>
  <si>
    <t>单位2018年年末实际在职人员为10人，而编委核定的在职人数为12人，实际在职人员数占编委核定的编制数的比率＝（在职人员数÷编制数）×100%＝83.33%。</t>
  </si>
  <si>
    <t>“三公经费”       变动率</t>
  </si>
  <si>
    <t>“三公经费”变动率≦0,计3分；“三公经费”＞0，每超过一个百分点扣0.3分，扣完为止。</t>
  </si>
  <si>
    <t>2018年度本单位“三公经费”预算4.30万元，2017年度“三公经费”预算安排4.30万元。本单位“三公经费”变动率＝（本年度“三公经费”预算数－上年度“三公经费”预算数）÷上年度“三公经费预算数”＝（4.30－4.30）÷4.30×100%＝0%≦0。</t>
  </si>
  <si>
    <t>绩效目标申报</t>
  </si>
  <si>
    <t>绩效目标是否符合部门职能、年度重点工作实际；指标细化、清晰3分。绩效目标申报资金比率4分。预算单位资金总量中申报绩效目标资金量占比。</t>
  </si>
  <si>
    <t>目标1：制定了机构编制管理工作的方针、政策、法规，拟定全县行政管理体制改革和机构改革及机构编制工作的政策法规。
目标2.统一管理全县各级党政机关、人大、政协、法院、检察院机关以及人民团体机关的机构编制工作；检查监督各级行政管理体制改革和机构改革方案以及机构编制的执行情况。
目标3.研究拟定了全县事业单位管理体制和机构改革方案，事业单位机构编制管理工作；审核了县委、县人民政府直属及副科（局）级事业单位的机构设置、人员编制和领导职数。
 目标 4.审批县直、乡镇股级事业单位的机构设置、人员编制和领导职数；制订全县性事业单位定编标准；指导、协调各级各类事业单位管理体制改革和机构编制管理工作。完成事业单位登记管理。</t>
  </si>
  <si>
    <t>过                                                                                                                                       程</t>
  </si>
  <si>
    <t>预算执行</t>
  </si>
  <si>
    <t>预算完成率</t>
  </si>
  <si>
    <t>100%计满分，每低于5%扣0.5分，扣完为止。</t>
  </si>
  <si>
    <t>本单位2018年预算完成率＝（上年结转+年初预算+本年追加预算－年末结余）（上年结转+年初预算+本年追加预算）×100%＝（0.64+86.69+50.06－0）÷（0.64+86.69+50.06）×100%＝100%</t>
  </si>
  <si>
    <t>预算控制率</t>
  </si>
  <si>
    <t>预算控制率=0，计2分；0-10%（含），计1.5分；10-20%（含），计1分；20-30%（含），计0.5分；大于30%不得分。</t>
  </si>
  <si>
    <t>本单位2018年预算控制率＝（本年预算追加数÷年初预算）×100%＝50.06÷86.69×100%＝57.75%</t>
  </si>
  <si>
    <t>资金绩效评价覆盖率</t>
  </si>
  <si>
    <t>预算部门完成资金绩效评价占本单位资金比率，达到90%以上及6分，80%以上计5分，70%以上计4分60%以下不计分。</t>
  </si>
  <si>
    <t>本单位2018年度完成资金绩效评价占本单位资金比率为100%</t>
  </si>
  <si>
    <t>过     程</t>
  </si>
  <si>
    <t>专项资金管理</t>
  </si>
  <si>
    <t>专项资金支出符合项目资金管理要求计4分，资金分配、投入有不符合行为的，扣0.5分；本级专项预算追加申报绩效目标2分，不符合的扣0.5分。</t>
  </si>
  <si>
    <t>专项资金支出符合项目资金管理要求，资金分配、投入无不符合行为</t>
  </si>
  <si>
    <t>预算管理</t>
  </si>
  <si>
    <t>公用经费控制率</t>
  </si>
  <si>
    <t>100%以下（含）计满分，每超出1%扣1分，扣完为止。</t>
  </si>
  <si>
    <t>本单位2018年度公用经费账面反映支出31.08万元，预算安排的公用经费总额为11.00万元，本单位公用经费控制率＝（实际支出公用经费总额÷预算安排公用经费总额）×100%＝31.08÷11.00×100%＝282.55%。</t>
  </si>
  <si>
    <t>“三公经费”  控制率</t>
  </si>
  <si>
    <t>100%以下（含）且管理规范计满分，每超出1%扣1分，财务手续不规范的，一次扣0.5。扣完为止。</t>
  </si>
  <si>
    <t>本单位2018年“三公”经费实际支出数为1.83万元，其中：公务接待费0.35万元，公务用车购置及运行维护费1.47。“三公经费”年初预算数为4.30万元，三公经费”控制率＝（“三公经费”实际支出数÷“三公经费”预算安排数）×100%=1.83÷4.30×100%=42.56%，本单位“三公经费”开支手续齐全，票据规范。</t>
  </si>
  <si>
    <t>政府采购   执行率</t>
  </si>
  <si>
    <t>100%计满分，每超过（降低）5%扣2分。扣完为止。</t>
  </si>
  <si>
    <t>2018年度本单位实际政府采购金额为5.89万元，年初预算为5.89万元。政府采购执行率=（实际政府采购金额/政府采购预算数）×100%＝1.00÷1.00×100%＝100%</t>
  </si>
  <si>
    <t>管理制度   健全性</t>
  </si>
  <si>
    <t>①内部财务管理制度、会计核算制度等管理制度，2分；②有本部门厉行节约制度,2分；③相关管理制度合法、合规、完整，2分。</t>
  </si>
  <si>
    <t xml:space="preserve"> 本单位2018年根据《财政部行政事业单位内部控制规范》建立了系统的内部控制制度，包括预算管理、收支管理、采购管理、资产管理、合同管理、项目管理、公务接待管理、厉行节约制度等，从内控要素来看比较完善。</t>
  </si>
  <si>
    <t>过    程</t>
  </si>
  <si>
    <t>资金使用    合规性</t>
  </si>
  <si>
    <t>①支出符合国家财经法规和财务管理制度规定以及有关专项资金管理办法的规定3分；②资金拨付有完整的审批程序和手续2分。</t>
  </si>
  <si>
    <t>本单位支出符合行政事业单位财务制度规定以及有关专项资金管理办法的规定，资金的拨付有完整的审批过程和手续，项目的支出按规定经过审批，支出基本符合部门预算批复的用途。</t>
  </si>
  <si>
    <t>信息公开</t>
  </si>
  <si>
    <t>①按规定内容公开预决算信息，1分；②按规定时限公开预决算信息，1分；及时公开预算单位资金分配信息，1分；按时公开绩效评价报告1分（涉密除外）</t>
  </si>
  <si>
    <t>本单位2018年度预决算信息、“三公经费”、2018年度绩效评价报告等会计信息资料已按要求的内容和时间进行了公开。</t>
  </si>
  <si>
    <t>产出及  效率</t>
  </si>
  <si>
    <t>年度绩效目标完成</t>
  </si>
  <si>
    <t>绩效目标完成</t>
  </si>
  <si>
    <t>根据绩效办年度对各部门为民办实事和部门重点工程与重点工作考核分数折算。被政府绩效考核评为一类的记8分；二类的记6分；三类的计4分</t>
  </si>
  <si>
    <t>（一）绩效目标1完成情况
为贯彻落实党中央、省委关于深化国家监察体制改革试点的决策部署，我办1月19日下发了《关于泸溪县深化国家监察体制改革试点有关机构编制事项的批复》（泸编办发[2018]2号）文件。
（二）绩效目标2完成情况
一是设立泸溪县监察委员会。撤销泸溪县监察局，同时撤销泸溪县人民检察院反贪污贿赂局、渎职犯罪侦查局、职务犯罪预防科，将相关机构、职能、人员转隶至县监察委员会，实行机构、职能、人员的全面融合。中共泸溪县纪律检查委员会（简称县纪委）、泸溪县监察委员会（简称县监委）合署办公，履行纪检、监察两项职责，实行一套工作机构、两个机关名称。二是县纪委、县监委向县一级党和国家机关等派驻纪检监察组。已设立的9个派驻纪检组全部更名，为县纪委、县监委派驻机构，履行纪检、监察两项职责，实现监督全覆盖。三是县纪委、县监委共设立15个内设机构：办公室、组织部、宣传部、党风廉政监督室、信访室、案件监督管理室、第一至第七纪检监察室、案件审理室、纪检监察干部监督室。
（三）绩效目标3完成情况
按照省州相关要求，参照省州机构改革方案模板，并结合泸溪工作实际，我们研究拟定了《泸溪县机构改革方案》，将于12月中旬提交县编委会和县委常委会研究，审核同意后将及时报送州机构改革办审批，确保泸溪县机构改革工作既能完成规定动作，又不缺少亮点工作。构改革工作启动以来，县编办以机构改革为中心，不断强化实名制管理系统实际运用，切实提高系统数据质量和运行效率，为机构改革奠定了坚实基础。一是结合自查，摸清核准底数。以党委、政府、群团、人大、政协分类，各单位派专人负责对编制数、实有人数、领导职数配备、内设机构及详细人员信息进行全面系统地核查，切实摸清人员、机构底数和单位履职情况。二是结合年底编统，维护更新信息。今年的编统工作将全面集合机构编制实名制管理系统，系统数据的准确性和有效性直接影响了年统数据，同时强化与各部门信息沟通，确保机构编制有关信息实时更新。三是进一步强化督查。会同纪委、组织等部门持执法证定期开展机构编制实名制管理专项督查，不断增强实名制管理工作的法制性、权威性。
（四）绩效目标4完成情况
深入开展事业单位登记管理督察工作。为规范事业单位依法运作，保障事业单位合法权益，我办积极开展事业单位信息督察工作。上半年通过事业单位网上登记管理系统的反馈情况得知县质量监督检验及计量检定所法定代表人已被县人民法院列为失信被执行人。我办根据《事业单位登记管理暂行条例实施细则》（中央编办[2014]4号）第三十一条、《中央编办关于批转&lt;事业单位、社会团体及企业等组织利用国有资产举办事业单位设立登记办法（试行）&gt;的通知》（中央编办发[2015]132号）第四条和《关于印发对失信被执行人实施联合惩戒的合作备忘录的通知》（发改财金[2016]141号）第三部分第十四条等相关规定，下发了《关于张安琪被限制登记为事业单位法定代表人的通知》（泸编办发[2018]42号）文件要求相关单位自收文之日起30个工作日内，并按规定变更法定代表人。</t>
  </si>
  <si>
    <t>资产管理效益</t>
  </si>
  <si>
    <t>资产管理制度健全并执行有效2分；资产配置、处置及收入上缴符合规定2分；资产利用率2分</t>
  </si>
  <si>
    <t>本单位有规范的管理制度且执行较好；资产配置未有超标准；资产处置程序示范；利用效率高（办公室、会议室资产利用率）。</t>
  </si>
  <si>
    <t>履职效益</t>
  </si>
  <si>
    <t>社会效益</t>
  </si>
  <si>
    <t>工作程序透明、便民，确保群众利益2分；重点工作办结率较好2分；部门资金确保扶贫、综治、党建等重点工作3分。被通报的扣除分值。以预算单位提供资料为依据。</t>
  </si>
  <si>
    <t>通过考量本单位2018年年初工作计划、绩效目标申报表及年度工作总结。本单位当年工作程序透明、便民；民生资金拨付及时、确保群众利益。</t>
  </si>
  <si>
    <t>履职质量</t>
  </si>
  <si>
    <t>以预算单位达到质量标准的实际工作数与计划工作数的比率。反应部门履职质量的实现在程度。90%以上5分；80以上3分；60以上1分。</t>
  </si>
  <si>
    <t>本单位2018年单位绩效目标均已完成或超额完成，实现程度为90%以下。</t>
  </si>
  <si>
    <t>社会公众或服务对象满意度</t>
  </si>
  <si>
    <t>90%（含）以上计3分；</t>
  </si>
  <si>
    <t>通过社会调查了解，本单位2018年度社会公众或服务对象对本单位工作满意度在90%以上。</t>
  </si>
  <si>
    <t>80%（含）-90%，计2分；</t>
  </si>
  <si>
    <t>70%（含）-80%，计1分；</t>
  </si>
  <si>
    <t>低于70%计0分。</t>
  </si>
  <si>
    <t>合计：</t>
  </si>
  <si>
    <t>部门整体支出绩效评价指标表</t>
  </si>
  <si>
    <t>编制单位：泸溪县教师发展中心</t>
  </si>
  <si>
    <t>一级指标</t>
  </si>
  <si>
    <t>在职人员控制率</t>
  </si>
  <si>
    <t>单位2016年年末实际在职人员为37人，而编委核定的在职人数为23人，实际在职人员数占编委核定的编制数的比率＝（在职人员数÷编制数）×100%＝160.87%，人员编制超编。</t>
  </si>
  <si>
    <t>“三公经费”变动率</t>
  </si>
  <si>
    <t>2016年度本单位“三公经费”预算20.00万元，2015年度“三公经费”预算安排20.00万元。本单位“三公经费”变动率＝（本年度“三公经费”预算数－上年度“三公经费”预算数）÷上年度“三公经费预算数”＝（20.00－20.00）÷20.00×100%＝0%≦0。</t>
  </si>
  <si>
    <t>绩效目标是否符合部门职能、年度重点工作实际；指标细化、清晰3分。及时申报且申报率100%计2分。每少一个百分比扣0.2分。</t>
  </si>
  <si>
    <t>本单位年初申报的绩效目标为：①全县中小学学科带头人学术交流会及年会102人参加。②举办师训专干及学分管理员培训70人。③继续实施“书香校园”创建活动。④组织开展“送教下乡、送培到校”活动两次。⑤中小学（幼儿园）校级及后备干部培训104人次。⑥继续完善现有的三个名师工作室的建设，新建两个名师工作室。⑦网络平台建设。⑧培训机构教师外出培训11人次。⑨国培、省培送培80人次。⑩特岗、非师范及新进教师岗位培训176人次。⑪国培计划“通识集中培训”、送教下乡培训“示范教学”、“研课磨课”、“成果展示”四个阶段，每次400人参训，达2150人次。⑫“国培计划”第二批专项经费：网络研修与集中培训（600人）。上述绩效目标是否符合部门职能、年度重点工作实际；指标细化、清晰。绩效目标符合县委、政府总体经济和社会发展规划；符合“三定”职责；体现当年重点工作。但申报的绩效目标具体的培训人数、时间等不精准，培训实际支出数与年初预算预算有偏差。</t>
  </si>
  <si>
    <t>本单位2016年预算完成率＝（上年结转+年初预算+本年追加预算－年末结余）（上年结转+年初预算+本年追加预算）×100%＝（1.13+306.78+184.26－50.93）÷（1.13+306.78+184.26）×100%＝89.65%。</t>
  </si>
  <si>
    <t>本单位2016年预算控制率＝（本年预算追加数÷年初预算）×100%＝184.26÷306.78×100%＝60.06%</t>
  </si>
  <si>
    <t>项目支出进度率</t>
  </si>
  <si>
    <t>根据部门预算执行绩效监控报表数据计分，达到进度计4分；资金结转结余计2分，结转率高于50%的0分。</t>
  </si>
  <si>
    <t>本单位2016年收到项目资金师训经费与国培项目180.33万元，本单位2016年对该项目资金已使用129.40万元。故项目支出进度率为71.76%。资金结转结余为50.93万元，结转结余率为28.24%。</t>
  </si>
  <si>
    <t>资金绩效管理</t>
  </si>
  <si>
    <t>绩效评价资金规模占总支出比率4分；80%以上4分；70%以上2分；50%以下不计分。公开绩效评价结果2分。</t>
  </si>
  <si>
    <t>2016年度本单位收到项目资金180.33万元，项目资金已使用71.76%，并对该项目按要求申报了绩效目标和结果绩效评价报告。</t>
  </si>
  <si>
    <t>本单位2016年度公用经费账面反映支出22.93万元（扣除非财政专项资金支出部分4.53万元，基本支出中的一般商品和服务支出为18.40万元），年初预算安排的公用经费为18.40万元，本单位公用经费控制率＝（实际支出公用经费总额÷预算安排公用经费总额）×100%＝18.40÷18.40×100%＝100%。</t>
  </si>
  <si>
    <t>“三公经费”控制率</t>
  </si>
  <si>
    <t>2016年度本单位“三公经费”实际支出数为16.33万元，其中公务接待费12.32万元、、公务用车购置及运行费4.01万元，“三公经费”年初预算数为20.00万元，三公经费”控制率＝（“三公经费”实际支出数÷“三公经费”预算安排数）×100%=16.33÷20.00×100%＝81.65%。另外，本单位“三公经费”开支手续齐全，票据规范。</t>
  </si>
  <si>
    <t>政府采购执行率</t>
  </si>
  <si>
    <t>2016年度本单位实际政府采购金额为1.91万元（基本支出中的资本性支出），年初预算为2.40万元。政府采购执行率=（实际政府采购金额/政府采购预算数）×100%＝1.91÷2.40×100%＝79.58%。</t>
  </si>
  <si>
    <t>管理制度健全性</t>
  </si>
  <si>
    <t>内部财务管理制度、会计核算制度等管理制度，2分</t>
  </si>
  <si>
    <t xml:space="preserve"> 本单位2016年根据《财政部行政事业单位内部控制规范》建立了系统的内部控制制度，包括预算管理、收支管理、采购管理、资产管理、合同管理、项目管理、公务接待管理、厉行节约制度等，从内控要素来看比较完善。</t>
  </si>
  <si>
    <t>有本部门厉行节约制度,1分；</t>
  </si>
  <si>
    <t>③相关管理制度合法、合规、完整，2分。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</si>
  <si>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</si>
  <si>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t>
  </si>
  <si>
    <t xml:space="preserve"> 本单位支出符合行政事业单位财务制度规定以及有关专项资金管理办法的规定，资金的拨付有完整的审批过程和手续，项目的支出按规定经过审批，支出符合部门预算批复的用途。</t>
  </si>
  <si>
    <t>以上情况每出现一例不符合要求的扣1分，扣完为止。</t>
  </si>
  <si>
    <t>预决算信息公开性</t>
  </si>
  <si>
    <t>①按规定内容公开预决算信息，1分；②按规定时限公开预决算信息，1分。</t>
  </si>
  <si>
    <t>本单位2016年度预决算信息、“三公经费”等会计信息资料已按要求的内容和时间进行了公开。</t>
  </si>
  <si>
    <t>产出及效率</t>
  </si>
  <si>
    <t>重点工作实际完成率</t>
  </si>
  <si>
    <t>根据绩效办年度对各部门为民办实事和部门重点工程与重点工作考核分数折算。</t>
  </si>
  <si>
    <t>由于本单位系二级预算单位，因此绩效效办2016年未对本单位单独考核，故以县绩效办对教育局的考核为依据。县绩效办2016年对教育局的考核评为一类。</t>
  </si>
  <si>
    <t>被政府绩效考核评为一类的记8分；二类的记6分；末类的未计分。</t>
  </si>
  <si>
    <t>绩效目标完成率</t>
  </si>
  <si>
    <t>完成年初绩效目标的100%的记10分；完成90%的记8分；完成80%的记6分，以此类推。</t>
  </si>
  <si>
    <t>本校2016年经过全校师生的共同努力，年初制定的绩效目标基本完成，本单位2016年年初制定的绩效目标除“国培计划”第二批专项经费：网络研修与集中培训（600人）未完成外，其他绩效目标均已完成。</t>
  </si>
  <si>
    <t>履职 效益</t>
  </si>
  <si>
    <t>经济效益</t>
  </si>
  <si>
    <t>由于学校属于公益性事业单位，没有直接的经济效益。且2016年本单位资金管理未存在违纪行为；资产处置程序规范；项目资金管理符合规定且未受到行政处罚。</t>
  </si>
  <si>
    <t>本单位当年工作程序透明、便民；通过一系列的培训，专家团队的本领得到了锤炼，教师的整体素质得到了提升，中小学教师培训队伍建设提供源源不断的人才支撑。</t>
  </si>
  <si>
    <t>行政效能</t>
  </si>
  <si>
    <t>加强本单位债务管理，积极消赤减债，节能降耗。受到上级表彰。无上级相关部门通报的计3分；一般2分；无效果或者效果不明显0分。</t>
  </si>
  <si>
    <t>本单位2016年无需偿还的债务，本单位强调节能降耗和厉行节约，明确财经制度，规范中心财务管理。依托泸溪电大工作站，办好国民开放教育，鼓励全县干部职工积极参加学历提高教育，力争使全县干部职工学历合格率达到或超过国家要求标准。2016年泸溪电大工作站新招生专、本科学员共71人，2016年专、本科毕业113人，为推动泸溪经济社会发展奠定了人才基础。</t>
  </si>
  <si>
    <t>社会公众或服务对象是指部门（单位）履行职责而影响到的部门、群体或个人，一般采取社会调查的方式。</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</si>
</sst>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b/>
      <sz val="22"/>
      <color theme="1"/>
      <name val="宋体"/>
      <charset val="134"/>
    </font>
    <font>
      <sz val="10"/>
      <color theme="1"/>
      <name val="宋体"/>
      <charset val="134"/>
    </font>
    <font>
      <sz val="10"/>
      <name val="宋体"/>
      <charset val="134"/>
    </font>
    <font>
      <sz val="12"/>
      <name val="宋体"/>
      <charset val="134"/>
    </font>
    <font>
      <sz val="12"/>
      <color theme="1"/>
      <name val="宋体"/>
      <charset val="134"/>
    </font>
    <font>
      <sz val="12"/>
      <color rgb="FFFF0000"/>
      <name val="宋体"/>
      <charset val="134"/>
    </font>
    <font>
      <sz val="14"/>
      <color theme="1"/>
      <name val="仿宋_GB2312"/>
      <charset val="134"/>
    </font>
    <font>
      <sz val="14"/>
      <color rgb="FF000000"/>
      <name val="仿宋"/>
      <charset val="134"/>
    </font>
    <font>
      <sz val="11"/>
      <name val="宋体"/>
      <charset val="134"/>
    </font>
    <font>
      <sz val="9"/>
      <name val="宋体"/>
      <charset val="134"/>
    </font>
    <font>
      <sz val="8"/>
      <color theme="1"/>
      <name val="宋体"/>
      <charset val="134"/>
      <scheme val="minor"/>
    </font>
    <font>
      <sz val="10"/>
      <color rgb="FFFF0000"/>
      <name val="宋体"/>
      <charset val="134"/>
    </font>
    <font>
      <sz val="11"/>
      <color theme="0"/>
      <name val="宋体"/>
      <charset val="134"/>
      <scheme val="minor"/>
    </font>
    <font>
      <u/>
      <sz val="11"/>
      <color rgb="FF0000FF"/>
      <name val="宋体"/>
      <charset val="134"/>
      <scheme val="minor"/>
    </font>
    <font>
      <b/>
      <sz val="11"/>
      <color theme="3"/>
      <name val="宋体"/>
      <charset val="134"/>
      <scheme val="minor"/>
    </font>
    <font>
      <sz val="11"/>
      <color rgb="FF9C0006"/>
      <name val="宋体"/>
      <charset val="134"/>
      <scheme val="minor"/>
    </font>
    <font>
      <sz val="11"/>
      <color rgb="FF3F3F76"/>
      <name val="宋体"/>
      <charset val="134"/>
      <scheme val="minor"/>
    </font>
    <font>
      <sz val="11"/>
      <color rgb="FFFF0000"/>
      <name val="宋体"/>
      <charset val="134"/>
      <scheme val="minor"/>
    </font>
    <font>
      <u/>
      <sz val="11"/>
      <color rgb="FF800080"/>
      <name val="宋体"/>
      <charset val="134"/>
      <scheme val="minor"/>
    </font>
    <font>
      <b/>
      <sz val="11"/>
      <color rgb="FFFFFFFF"/>
      <name val="宋体"/>
      <charset val="134"/>
      <scheme val="minor"/>
    </font>
    <font>
      <i/>
      <sz val="11"/>
      <color rgb="FF7F7F7F"/>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b/>
      <sz val="11"/>
      <color theme="1"/>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17"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3" applyNumberFormat="0" applyFont="0" applyAlignment="0" applyProtection="0">
      <alignment vertical="center"/>
    </xf>
    <xf numFmtId="0" fontId="13" fillId="20"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15" applyNumberFormat="0" applyFill="0" applyAlignment="0" applyProtection="0">
      <alignment vertical="center"/>
    </xf>
    <xf numFmtId="0" fontId="23" fillId="0" borderId="15" applyNumberFormat="0" applyFill="0" applyAlignment="0" applyProtection="0">
      <alignment vertical="center"/>
    </xf>
    <xf numFmtId="0" fontId="13" fillId="24" borderId="0" applyNumberFormat="0" applyBorder="0" applyAlignment="0" applyProtection="0">
      <alignment vertical="center"/>
    </xf>
    <xf numFmtId="0" fontId="15" fillId="0" borderId="11" applyNumberFormat="0" applyFill="0" applyAlignment="0" applyProtection="0">
      <alignment vertical="center"/>
    </xf>
    <xf numFmtId="0" fontId="13" fillId="22" borderId="0" applyNumberFormat="0" applyBorder="0" applyAlignment="0" applyProtection="0">
      <alignment vertical="center"/>
    </xf>
    <xf numFmtId="0" fontId="25" fillId="25" borderId="16" applyNumberFormat="0" applyAlignment="0" applyProtection="0">
      <alignment vertical="center"/>
    </xf>
    <xf numFmtId="0" fontId="26" fillId="25" borderId="12" applyNumberFormat="0" applyAlignment="0" applyProtection="0">
      <alignment vertical="center"/>
    </xf>
    <xf numFmtId="0" fontId="20" fillId="21" borderId="14" applyNumberFormat="0" applyAlignment="0" applyProtection="0">
      <alignment vertical="center"/>
    </xf>
    <xf numFmtId="0" fontId="0" fillId="17" borderId="0" applyNumberFormat="0" applyBorder="0" applyAlignment="0" applyProtection="0">
      <alignment vertical="center"/>
    </xf>
    <xf numFmtId="0" fontId="13" fillId="9" borderId="0" applyNumberFormat="0" applyBorder="0" applyAlignment="0" applyProtection="0">
      <alignment vertical="center"/>
    </xf>
    <xf numFmtId="0" fontId="27" fillId="0" borderId="17" applyNumberFormat="0" applyFill="0" applyAlignment="0" applyProtection="0">
      <alignment vertical="center"/>
    </xf>
    <xf numFmtId="0" fontId="29" fillId="0" borderId="18" applyNumberFormat="0" applyFill="0" applyAlignment="0" applyProtection="0">
      <alignment vertical="center"/>
    </xf>
    <xf numFmtId="0" fontId="28" fillId="26" borderId="0" applyNumberFormat="0" applyBorder="0" applyAlignment="0" applyProtection="0">
      <alignment vertical="center"/>
    </xf>
    <xf numFmtId="0" fontId="30" fillId="28" borderId="0" applyNumberFormat="0" applyBorder="0" applyAlignment="0" applyProtection="0">
      <alignment vertical="center"/>
    </xf>
    <xf numFmtId="0" fontId="0" fillId="16" borderId="0" applyNumberFormat="0" applyBorder="0" applyAlignment="0" applyProtection="0">
      <alignment vertical="center"/>
    </xf>
    <xf numFmtId="0" fontId="13" fillId="30"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Alignment="0" applyProtection="0">
      <alignment vertical="center"/>
    </xf>
    <xf numFmtId="0" fontId="13" fillId="29" borderId="0" applyNumberFormat="0" applyBorder="0" applyAlignment="0" applyProtection="0">
      <alignment vertical="center"/>
    </xf>
    <xf numFmtId="0" fontId="13"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3" fillId="8" borderId="0" applyNumberFormat="0" applyBorder="0" applyAlignment="0" applyProtection="0">
      <alignment vertical="center"/>
    </xf>
    <xf numFmtId="0" fontId="0" fillId="6"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0" fillId="2" borderId="0" applyNumberFormat="0" applyBorder="0" applyAlignment="0" applyProtection="0">
      <alignment vertical="center"/>
    </xf>
    <xf numFmtId="0" fontId="13" fillId="27" borderId="0" applyNumberFormat="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1" xfId="0" applyNumberFormat="1" applyFont="1" applyBorder="1" applyAlignment="1">
      <alignmen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2" fillId="0" borderId="7" xfId="0" applyNumberFormat="1" applyFont="1" applyBorder="1" applyAlignment="1">
      <alignment horizontal="left" vertical="center" wrapText="1"/>
    </xf>
    <xf numFmtId="0" fontId="5" fillId="0" borderId="1"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 fontId="0" fillId="0" borderId="0" xfId="0" applyNumberFormat="1">
      <alignment vertical="center"/>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8" fillId="0" borderId="10" xfId="0" applyFont="1" applyBorder="1" applyAlignment="1">
      <alignment horizontal="center" vertical="top" wrapText="1"/>
    </xf>
    <xf numFmtId="0" fontId="7" fillId="0" borderId="10" xfId="0" applyFont="1" applyBorder="1" applyAlignment="1">
      <alignment horizontal="center" vertical="center" wrapText="1"/>
    </xf>
    <xf numFmtId="0" fontId="0" fillId="0" borderId="10" xfId="0" applyBorder="1">
      <alignment vertical="center"/>
    </xf>
    <xf numFmtId="0" fontId="0" fillId="0" borderId="0" xfId="0" applyNumberFormat="1">
      <alignment vertical="center"/>
    </xf>
    <xf numFmtId="0" fontId="0" fillId="0" borderId="0" xfId="0" applyNumberFormat="1" applyAlignment="1">
      <alignment horizontal="center" vertical="center"/>
    </xf>
    <xf numFmtId="0"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0" xfId="0" applyFont="1" applyFill="1" applyAlignment="1">
      <alignment horizontal="justify" vertical="center"/>
    </xf>
    <xf numFmtId="0" fontId="3" fillId="0" borderId="1" xfId="0" applyNumberFormat="1" applyFont="1" applyFill="1" applyBorder="1" applyAlignment="1">
      <alignment horizontal="left" vertical="center" wrapText="1"/>
    </xf>
    <xf numFmtId="0" fontId="9" fillId="0" borderId="1" xfId="0" applyNumberFormat="1" applyFont="1" applyBorder="1" applyAlignment="1">
      <alignment horizontal="left" vertical="center" shrinkToFit="1"/>
    </xf>
    <xf numFmtId="0" fontId="3" fillId="0" borderId="1" xfId="0" applyFont="1" applyBorder="1" applyAlignment="1">
      <alignment horizontal="justify" vertical="center"/>
    </xf>
    <xf numFmtId="0" fontId="3" fillId="0" borderId="6" xfId="0" applyNumberFormat="1" applyFont="1" applyBorder="1" applyAlignment="1">
      <alignment horizontal="center" vertical="center" wrapText="1"/>
    </xf>
    <xf numFmtId="0" fontId="3" fillId="0" borderId="6" xfId="0" applyFont="1" applyBorder="1" applyAlignment="1">
      <alignment horizontal="justify" vertical="center"/>
    </xf>
    <xf numFmtId="0" fontId="3" fillId="0" borderId="6"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 xfId="0" applyNumberFormat="1" applyFont="1" applyBorder="1" applyAlignment="1">
      <alignment vertical="center" wrapText="1"/>
    </xf>
    <xf numFmtId="0" fontId="2" fillId="0" borderId="1" xfId="0" applyNumberFormat="1" applyFont="1" applyBorder="1" applyAlignment="1">
      <alignment horizontal="center" vertical="center" wrapText="1" shrinkToFit="1"/>
    </xf>
    <xf numFmtId="0" fontId="3" fillId="0" borderId="1" xfId="0" applyNumberFormat="1" applyFont="1" applyBorder="1" applyAlignment="1">
      <alignment horizontal="left" vertical="center" shrinkToFit="1"/>
    </xf>
    <xf numFmtId="0" fontId="3" fillId="0" borderId="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10" fillId="0" borderId="1" xfId="0" applyNumberFormat="1" applyFont="1" applyBorder="1" applyAlignment="1">
      <alignment horizontal="left" vertical="center" wrapText="1"/>
    </xf>
    <xf numFmtId="0" fontId="10" fillId="0" borderId="1"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10" fillId="0" borderId="4" xfId="0" applyFont="1" applyFill="1" applyBorder="1" applyAlignment="1">
      <alignment horizontal="justify" vertical="center"/>
    </xf>
    <xf numFmtId="0" fontId="2" fillId="0" borderId="6" xfId="0" applyNumberFormat="1" applyFont="1" applyFill="1" applyBorder="1" applyAlignment="1">
      <alignment horizontal="center" vertical="center" wrapText="1"/>
    </xf>
    <xf numFmtId="0" fontId="10" fillId="0" borderId="6" xfId="0" applyFont="1" applyFill="1" applyBorder="1" applyAlignment="1">
      <alignment horizontal="justify" vertical="center"/>
    </xf>
    <xf numFmtId="0" fontId="2" fillId="0" borderId="1"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10" fillId="0" borderId="4"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4" fontId="11" fillId="0" borderId="0" xfId="0" applyNumberFormat="1" applyFont="1">
      <alignment vertical="center"/>
    </xf>
    <xf numFmtId="0" fontId="12" fillId="0" borderId="1" xfId="0" applyNumberFormat="1" applyFont="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5" xfId="0" applyNumberFormat="1" applyFont="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topLeftCell="A28" workbookViewId="0">
      <selection activeCell="H12" sqref="H12:J13"/>
    </sheetView>
  </sheetViews>
  <sheetFormatPr defaultColWidth="9" defaultRowHeight="14"/>
  <cols>
    <col min="1" max="1" width="7.12727272727273" customWidth="1"/>
    <col min="2" max="2" width="4.86363636363636" customWidth="1"/>
    <col min="3" max="3" width="8.12727272727273" style="1" customWidth="1"/>
    <col min="4" max="4" width="5" customWidth="1"/>
    <col min="5" max="5" width="12.2545454545455" style="1" customWidth="1"/>
    <col min="6" max="6" width="10.2181818181818" style="25" customWidth="1"/>
    <col min="7" max="7" width="35" customWidth="1"/>
    <col min="8" max="8" width="10.5" customWidth="1"/>
    <col min="9" max="9" width="41" customWidth="1"/>
    <col min="10" max="10" width="7.89090909090909" style="26" customWidth="1"/>
    <col min="11" max="11" width="12.8090909090909"/>
    <col min="12" max="12" width="20.8909090909091" customWidth="1"/>
    <col min="13" max="14" width="12.8909090909091"/>
    <col min="15" max="15" width="12.8090909090909"/>
    <col min="16" max="16" width="12.8090909090909" hidden="1" customWidth="1"/>
  </cols>
  <sheetData>
    <row r="1" ht="24" customHeight="1" spans="1:10">
      <c r="A1" s="2" t="s">
        <v>0</v>
      </c>
      <c r="B1" s="2"/>
      <c r="C1" s="2"/>
      <c r="D1" s="2"/>
      <c r="E1" s="2"/>
      <c r="F1" s="27"/>
      <c r="G1" s="2"/>
      <c r="H1" s="2"/>
      <c r="I1" s="2"/>
      <c r="J1" s="27"/>
    </row>
    <row r="2" ht="17" customHeight="1" spans="1:10">
      <c r="A2" s="3" t="s">
        <v>1</v>
      </c>
      <c r="B2" s="3"/>
      <c r="C2" s="28"/>
      <c r="D2" s="3"/>
      <c r="E2" s="28"/>
      <c r="F2" s="27"/>
      <c r="G2" s="2"/>
      <c r="H2" s="2"/>
      <c r="I2" s="2"/>
      <c r="J2" s="27"/>
    </row>
    <row r="3" ht="27" customHeight="1" spans="1:10">
      <c r="A3" s="5" t="s">
        <v>2</v>
      </c>
      <c r="B3" s="5" t="s">
        <v>3</v>
      </c>
      <c r="C3" s="5" t="s">
        <v>4</v>
      </c>
      <c r="D3" s="5" t="s">
        <v>3</v>
      </c>
      <c r="E3" s="5" t="s">
        <v>5</v>
      </c>
      <c r="F3" s="5" t="s">
        <v>3</v>
      </c>
      <c r="G3" s="5" t="s">
        <v>6</v>
      </c>
      <c r="H3" s="5" t="s">
        <v>7</v>
      </c>
      <c r="I3" s="5"/>
      <c r="J3" s="5" t="s">
        <v>8</v>
      </c>
    </row>
    <row r="4" ht="27" customHeight="1" spans="1:10">
      <c r="A4" s="5" t="s">
        <v>9</v>
      </c>
      <c r="B4" s="5">
        <v>15</v>
      </c>
      <c r="C4" s="5" t="s">
        <v>10</v>
      </c>
      <c r="D4" s="5">
        <v>15</v>
      </c>
      <c r="E4" s="29" t="s">
        <v>11</v>
      </c>
      <c r="F4" s="29">
        <v>5</v>
      </c>
      <c r="G4" s="30" t="s">
        <v>12</v>
      </c>
      <c r="H4" s="31" t="s">
        <v>13</v>
      </c>
      <c r="I4" s="58"/>
      <c r="J4" s="29">
        <v>5</v>
      </c>
    </row>
    <row r="5" ht="28" customHeight="1" spans="1:12">
      <c r="A5" s="5"/>
      <c r="B5" s="5"/>
      <c r="C5" s="5"/>
      <c r="D5" s="5"/>
      <c r="E5" s="29"/>
      <c r="F5" s="29"/>
      <c r="G5" s="30"/>
      <c r="H5" s="32"/>
      <c r="I5" s="59"/>
      <c r="J5" s="29"/>
      <c r="L5" s="19"/>
    </row>
    <row r="6" ht="77" customHeight="1" spans="1:12">
      <c r="A6" s="5"/>
      <c r="B6" s="5"/>
      <c r="C6" s="5"/>
      <c r="D6" s="5"/>
      <c r="E6" s="5" t="s">
        <v>14</v>
      </c>
      <c r="F6" s="5">
        <v>3</v>
      </c>
      <c r="G6" s="30" t="s">
        <v>15</v>
      </c>
      <c r="H6" s="30" t="s">
        <v>16</v>
      </c>
      <c r="I6" s="30"/>
      <c r="J6" s="5">
        <v>3</v>
      </c>
      <c r="L6" s="19"/>
    </row>
    <row r="7" ht="156" customHeight="1" spans="1:14">
      <c r="A7" s="5"/>
      <c r="B7" s="5"/>
      <c r="C7" s="5"/>
      <c r="D7" s="5"/>
      <c r="E7" s="5" t="s">
        <v>17</v>
      </c>
      <c r="F7" s="5">
        <v>7</v>
      </c>
      <c r="G7" s="33" t="s">
        <v>18</v>
      </c>
      <c r="H7" s="34" t="s">
        <v>19</v>
      </c>
      <c r="I7" s="34"/>
      <c r="J7" s="29">
        <v>7</v>
      </c>
      <c r="L7" s="19"/>
      <c r="N7" s="19"/>
    </row>
    <row r="8" ht="73" customHeight="1" spans="1:16">
      <c r="A8" s="5" t="s">
        <v>20</v>
      </c>
      <c r="B8" s="5">
        <v>50</v>
      </c>
      <c r="C8" s="5" t="s">
        <v>21</v>
      </c>
      <c r="D8" s="5">
        <v>16</v>
      </c>
      <c r="E8" s="5" t="s">
        <v>22</v>
      </c>
      <c r="F8" s="5">
        <v>2</v>
      </c>
      <c r="G8" s="35" t="s">
        <v>23</v>
      </c>
      <c r="H8" s="30" t="s">
        <v>24</v>
      </c>
      <c r="I8" s="30"/>
      <c r="J8" s="29">
        <v>2</v>
      </c>
      <c r="K8" s="60"/>
      <c r="L8" s="60"/>
      <c r="M8" s="60"/>
      <c r="N8" s="60"/>
      <c r="P8" t="e">
        <f>O8/N7</f>
        <v>#DIV/0!</v>
      </c>
    </row>
    <row r="9" ht="47" customHeight="1" spans="1:12">
      <c r="A9" s="5"/>
      <c r="B9" s="5"/>
      <c r="C9" s="5"/>
      <c r="D9" s="5"/>
      <c r="E9" s="5" t="s">
        <v>25</v>
      </c>
      <c r="F9" s="5">
        <v>2</v>
      </c>
      <c r="G9" s="30" t="s">
        <v>26</v>
      </c>
      <c r="H9" s="30" t="s">
        <v>27</v>
      </c>
      <c r="I9" s="30"/>
      <c r="J9" s="61">
        <v>0</v>
      </c>
      <c r="L9" s="19"/>
    </row>
    <row r="10" ht="54" customHeight="1" spans="1:10">
      <c r="A10" s="5"/>
      <c r="B10" s="5"/>
      <c r="C10" s="5"/>
      <c r="D10" s="5"/>
      <c r="E10" s="29" t="s">
        <v>28</v>
      </c>
      <c r="F10" s="5">
        <v>9</v>
      </c>
      <c r="G10" s="36" t="s">
        <v>29</v>
      </c>
      <c r="H10" s="34" t="s">
        <v>30</v>
      </c>
      <c r="I10" s="34"/>
      <c r="J10" s="29">
        <v>9</v>
      </c>
    </row>
    <row r="11" ht="83" customHeight="1" spans="1:14">
      <c r="A11" s="9" t="s">
        <v>31</v>
      </c>
      <c r="B11" s="9">
        <v>50</v>
      </c>
      <c r="C11" s="9" t="s">
        <v>21</v>
      </c>
      <c r="D11" s="10">
        <v>16</v>
      </c>
      <c r="E11" s="37" t="s">
        <v>32</v>
      </c>
      <c r="F11" s="10">
        <v>6</v>
      </c>
      <c r="G11" s="38" t="s">
        <v>33</v>
      </c>
      <c r="H11" s="39" t="s">
        <v>34</v>
      </c>
      <c r="I11" s="39"/>
      <c r="J11" s="37">
        <v>6</v>
      </c>
      <c r="N11" s="19"/>
    </row>
    <row r="12" ht="27" customHeight="1" spans="1:10">
      <c r="A12" s="9"/>
      <c r="B12" s="9"/>
      <c r="C12" s="8" t="s">
        <v>35</v>
      </c>
      <c r="D12" s="8">
        <v>35</v>
      </c>
      <c r="E12" s="5" t="s">
        <v>36</v>
      </c>
      <c r="F12" s="5">
        <v>8</v>
      </c>
      <c r="G12" s="30" t="s">
        <v>37</v>
      </c>
      <c r="H12" s="40" t="s">
        <v>38</v>
      </c>
      <c r="I12" s="62"/>
      <c r="J12" s="29">
        <v>0</v>
      </c>
    </row>
    <row r="13" ht="40" customHeight="1" spans="1:12">
      <c r="A13" s="9"/>
      <c r="B13" s="9"/>
      <c r="C13" s="10"/>
      <c r="D13" s="10"/>
      <c r="E13" s="5"/>
      <c r="F13" s="5"/>
      <c r="G13" s="30"/>
      <c r="H13" s="41"/>
      <c r="I13" s="63"/>
      <c r="J13" s="29"/>
      <c r="L13" s="19"/>
    </row>
    <row r="14" ht="92" customHeight="1" spans="1:12">
      <c r="A14" s="5" t="s">
        <v>20</v>
      </c>
      <c r="B14" s="5">
        <v>50</v>
      </c>
      <c r="C14" s="5" t="s">
        <v>35</v>
      </c>
      <c r="D14" s="5">
        <v>35</v>
      </c>
      <c r="E14" s="5" t="s">
        <v>39</v>
      </c>
      <c r="F14" s="5">
        <v>3</v>
      </c>
      <c r="G14" s="30" t="s">
        <v>40</v>
      </c>
      <c r="H14" s="42" t="s">
        <v>41</v>
      </c>
      <c r="I14" s="42"/>
      <c r="J14" s="5">
        <v>3</v>
      </c>
      <c r="L14" s="19"/>
    </row>
    <row r="15" ht="60" customHeight="1" spans="1:10">
      <c r="A15" s="5"/>
      <c r="B15" s="5"/>
      <c r="C15" s="5"/>
      <c r="D15" s="5"/>
      <c r="E15" s="43" t="s">
        <v>42</v>
      </c>
      <c r="F15" s="5">
        <v>5</v>
      </c>
      <c r="G15" s="44" t="s">
        <v>43</v>
      </c>
      <c r="H15" s="30" t="s">
        <v>44</v>
      </c>
      <c r="I15" s="30"/>
      <c r="J15" s="29">
        <v>5</v>
      </c>
    </row>
    <row r="16" ht="22" customHeight="1" spans="1:12">
      <c r="A16" s="5"/>
      <c r="B16" s="5"/>
      <c r="C16" s="5"/>
      <c r="D16" s="5"/>
      <c r="E16" s="43" t="s">
        <v>45</v>
      </c>
      <c r="F16" s="5">
        <v>6</v>
      </c>
      <c r="G16" s="45" t="s">
        <v>46</v>
      </c>
      <c r="H16" s="30" t="s">
        <v>47</v>
      </c>
      <c r="I16" s="30"/>
      <c r="J16" s="5">
        <v>6</v>
      </c>
      <c r="L16" s="19"/>
    </row>
    <row r="17" ht="15" customHeight="1" spans="1:12">
      <c r="A17" s="5"/>
      <c r="B17" s="5"/>
      <c r="C17" s="5"/>
      <c r="D17" s="5"/>
      <c r="E17" s="43"/>
      <c r="F17" s="5"/>
      <c r="G17" s="46"/>
      <c r="H17" s="30"/>
      <c r="I17" s="30"/>
      <c r="J17" s="5"/>
      <c r="L17" s="19"/>
    </row>
    <row r="18" ht="28" customHeight="1" spans="1:10">
      <c r="A18" s="5"/>
      <c r="B18" s="5"/>
      <c r="C18" s="5"/>
      <c r="D18" s="5"/>
      <c r="E18" s="43"/>
      <c r="F18" s="5"/>
      <c r="G18" s="47"/>
      <c r="H18" s="30"/>
      <c r="I18" s="30"/>
      <c r="J18" s="5"/>
    </row>
    <row r="19" ht="21" customHeight="1" spans="1:10">
      <c r="A19" s="5" t="s">
        <v>48</v>
      </c>
      <c r="B19" s="5">
        <v>50</v>
      </c>
      <c r="C19" s="5" t="s">
        <v>35</v>
      </c>
      <c r="D19" s="5">
        <v>35</v>
      </c>
      <c r="E19" s="43" t="s">
        <v>49</v>
      </c>
      <c r="F19" s="5">
        <v>6</v>
      </c>
      <c r="G19" s="48" t="s">
        <v>50</v>
      </c>
      <c r="H19" s="49" t="s">
        <v>51</v>
      </c>
      <c r="I19" s="49"/>
      <c r="J19" s="5">
        <v>6</v>
      </c>
    </row>
    <row r="20" ht="26" customHeight="1" spans="1:10">
      <c r="A20" s="5"/>
      <c r="B20" s="5"/>
      <c r="C20" s="5"/>
      <c r="D20" s="5"/>
      <c r="E20" s="43"/>
      <c r="F20" s="5"/>
      <c r="G20" s="48"/>
      <c r="H20" s="49"/>
      <c r="I20" s="49"/>
      <c r="J20" s="5"/>
    </row>
    <row r="21" ht="36" customHeight="1" spans="1:10">
      <c r="A21" s="9" t="s">
        <v>48</v>
      </c>
      <c r="B21" s="9">
        <v>50</v>
      </c>
      <c r="C21" s="9" t="s">
        <v>35</v>
      </c>
      <c r="D21" s="9">
        <v>35</v>
      </c>
      <c r="E21" s="50" t="s">
        <v>52</v>
      </c>
      <c r="F21" s="50">
        <v>4</v>
      </c>
      <c r="G21" s="51" t="s">
        <v>53</v>
      </c>
      <c r="H21" s="40" t="s">
        <v>54</v>
      </c>
      <c r="I21" s="62"/>
      <c r="J21" s="64">
        <v>4</v>
      </c>
    </row>
    <row r="22" ht="52" customHeight="1" spans="1:10">
      <c r="A22" s="9"/>
      <c r="B22" s="9"/>
      <c r="C22" s="9"/>
      <c r="D22" s="9"/>
      <c r="E22" s="52"/>
      <c r="F22" s="52"/>
      <c r="G22" s="53"/>
      <c r="H22" s="41"/>
      <c r="I22" s="63"/>
      <c r="J22" s="37"/>
    </row>
    <row r="23" ht="26" customHeight="1" spans="1:10">
      <c r="A23" s="8" t="s">
        <v>55</v>
      </c>
      <c r="B23" s="8">
        <v>35</v>
      </c>
      <c r="C23" s="8" t="s">
        <v>56</v>
      </c>
      <c r="D23" s="8">
        <v>14</v>
      </c>
      <c r="E23" s="54" t="s">
        <v>57</v>
      </c>
      <c r="F23" s="54">
        <v>8</v>
      </c>
      <c r="G23" s="55" t="s">
        <v>58</v>
      </c>
      <c r="H23" s="49" t="s">
        <v>59</v>
      </c>
      <c r="I23" s="49"/>
      <c r="J23" s="29">
        <v>8</v>
      </c>
    </row>
    <row r="24" ht="77" customHeight="1" spans="1:10">
      <c r="A24" s="9"/>
      <c r="B24" s="9"/>
      <c r="C24" s="9"/>
      <c r="D24" s="9"/>
      <c r="E24" s="54"/>
      <c r="F24" s="54"/>
      <c r="G24" s="39"/>
      <c r="H24" s="49"/>
      <c r="I24" s="49"/>
      <c r="J24" s="29"/>
    </row>
    <row r="25" ht="51" customHeight="1" spans="1:10">
      <c r="A25" s="9"/>
      <c r="B25" s="9"/>
      <c r="C25" s="10"/>
      <c r="D25" s="10"/>
      <c r="E25" s="5" t="s">
        <v>60</v>
      </c>
      <c r="F25" s="5">
        <v>5</v>
      </c>
      <c r="G25" s="30" t="s">
        <v>61</v>
      </c>
      <c r="H25" s="30" t="s">
        <v>62</v>
      </c>
      <c r="I25" s="30"/>
      <c r="J25" s="29">
        <v>5</v>
      </c>
    </row>
    <row r="26" ht="34" customHeight="1" spans="1:10">
      <c r="A26" s="9"/>
      <c r="B26" s="9"/>
      <c r="C26" s="5" t="s">
        <v>63</v>
      </c>
      <c r="D26" s="54">
        <v>10</v>
      </c>
      <c r="E26" s="50" t="s">
        <v>64</v>
      </c>
      <c r="F26" s="50">
        <v>10</v>
      </c>
      <c r="G26" s="56" t="s">
        <v>65</v>
      </c>
      <c r="H26" s="40" t="s">
        <v>66</v>
      </c>
      <c r="I26" s="62"/>
      <c r="J26" s="65">
        <v>10</v>
      </c>
    </row>
    <row r="27" ht="36" customHeight="1" spans="1:10">
      <c r="A27" s="9"/>
      <c r="B27" s="9"/>
      <c r="C27" s="5"/>
      <c r="D27" s="54"/>
      <c r="E27" s="52"/>
      <c r="F27" s="52"/>
      <c r="G27" s="57"/>
      <c r="H27" s="41"/>
      <c r="I27" s="63"/>
      <c r="J27" s="66"/>
    </row>
    <row r="28" ht="49" customHeight="1" spans="1:10">
      <c r="A28" s="9"/>
      <c r="B28" s="9"/>
      <c r="C28" s="5"/>
      <c r="D28" s="9">
        <v>11</v>
      </c>
      <c r="E28" s="5" t="s">
        <v>67</v>
      </c>
      <c r="F28" s="5">
        <v>8</v>
      </c>
      <c r="G28" s="30" t="s">
        <v>68</v>
      </c>
      <c r="H28" s="30"/>
      <c r="I28" s="34" t="s">
        <v>69</v>
      </c>
      <c r="J28" s="5">
        <v>8</v>
      </c>
    </row>
    <row r="29" ht="12" customHeight="1" spans="1:10">
      <c r="A29" s="9"/>
      <c r="B29" s="9"/>
      <c r="C29" s="5"/>
      <c r="D29" s="9"/>
      <c r="E29" s="5" t="s">
        <v>70</v>
      </c>
      <c r="F29" s="5">
        <v>3</v>
      </c>
      <c r="G29" s="30" t="s">
        <v>71</v>
      </c>
      <c r="H29" s="30"/>
      <c r="I29" s="30" t="s">
        <v>72</v>
      </c>
      <c r="J29" s="5">
        <v>3</v>
      </c>
    </row>
    <row r="30" ht="15" customHeight="1" spans="1:10">
      <c r="A30" s="9"/>
      <c r="B30" s="9"/>
      <c r="C30" s="5"/>
      <c r="D30" s="9"/>
      <c r="E30" s="5"/>
      <c r="F30" s="5"/>
      <c r="G30" s="30" t="s">
        <v>73</v>
      </c>
      <c r="H30" s="30"/>
      <c r="I30" s="30"/>
      <c r="J30" s="5"/>
    </row>
    <row r="31" ht="15" customHeight="1" spans="1:10">
      <c r="A31" s="9"/>
      <c r="B31" s="9"/>
      <c r="C31" s="5"/>
      <c r="D31" s="9"/>
      <c r="E31" s="5"/>
      <c r="F31" s="5"/>
      <c r="G31" s="30" t="s">
        <v>74</v>
      </c>
      <c r="H31" s="30"/>
      <c r="I31" s="30"/>
      <c r="J31" s="5"/>
    </row>
    <row r="32" ht="16" customHeight="1" spans="1:10">
      <c r="A32" s="10"/>
      <c r="B32" s="10"/>
      <c r="C32" s="5"/>
      <c r="D32" s="10"/>
      <c r="E32" s="5"/>
      <c r="F32" s="5"/>
      <c r="G32" s="30" t="s">
        <v>75</v>
      </c>
      <c r="H32" s="30"/>
      <c r="I32" s="30"/>
      <c r="J32" s="5"/>
    </row>
    <row r="33" ht="19" customHeight="1" spans="1:10">
      <c r="A33" s="12" t="s">
        <v>76</v>
      </c>
      <c r="B33" s="12"/>
      <c r="C33" s="12"/>
      <c r="D33" s="13">
        <v>100</v>
      </c>
      <c r="E33" s="13"/>
      <c r="F33" s="13">
        <f>SUM(F4:F32)</f>
        <v>100</v>
      </c>
      <c r="G33" s="13"/>
      <c r="H33" s="13"/>
      <c r="I33" s="13"/>
      <c r="J33" s="13">
        <f>SUM(J4:J32)</f>
        <v>90</v>
      </c>
    </row>
  </sheetData>
  <mergeCells count="89">
    <mergeCell ref="A1:J1"/>
    <mergeCell ref="A2:E2"/>
    <mergeCell ref="H3:I3"/>
    <mergeCell ref="H6:I6"/>
    <mergeCell ref="H7:I7"/>
    <mergeCell ref="H8:I8"/>
    <mergeCell ref="H9:I9"/>
    <mergeCell ref="H10:I10"/>
    <mergeCell ref="H11:I11"/>
    <mergeCell ref="H14:I14"/>
    <mergeCell ref="H15:I15"/>
    <mergeCell ref="H25:I25"/>
    <mergeCell ref="G28:H28"/>
    <mergeCell ref="G29:H29"/>
    <mergeCell ref="G30:H30"/>
    <mergeCell ref="G31:H31"/>
    <mergeCell ref="G32:H32"/>
    <mergeCell ref="A33:C33"/>
    <mergeCell ref="G33:I33"/>
    <mergeCell ref="A4:A7"/>
    <mergeCell ref="A8:A10"/>
    <mergeCell ref="A11:A13"/>
    <mergeCell ref="A14:A18"/>
    <mergeCell ref="A19:A20"/>
    <mergeCell ref="A21:A22"/>
    <mergeCell ref="A23:A32"/>
    <mergeCell ref="B4:B7"/>
    <mergeCell ref="B8:B10"/>
    <mergeCell ref="B11:B13"/>
    <mergeCell ref="B14:B18"/>
    <mergeCell ref="B19:B20"/>
    <mergeCell ref="B21:B22"/>
    <mergeCell ref="B23:B32"/>
    <mergeCell ref="C4:C7"/>
    <mergeCell ref="C8:C10"/>
    <mergeCell ref="C12:C13"/>
    <mergeCell ref="C14:C18"/>
    <mergeCell ref="C19:C20"/>
    <mergeCell ref="C21:C22"/>
    <mergeCell ref="C23:C25"/>
    <mergeCell ref="C26:C32"/>
    <mergeCell ref="D4:D7"/>
    <mergeCell ref="D8:D10"/>
    <mergeCell ref="D12:D13"/>
    <mergeCell ref="D14:D18"/>
    <mergeCell ref="D19:D20"/>
    <mergeCell ref="D21:D22"/>
    <mergeCell ref="D23:D25"/>
    <mergeCell ref="D26:D27"/>
    <mergeCell ref="D28:D32"/>
    <mergeCell ref="E4:E5"/>
    <mergeCell ref="E12:E13"/>
    <mergeCell ref="E16:E18"/>
    <mergeCell ref="E19:E20"/>
    <mergeCell ref="E21:E22"/>
    <mergeCell ref="E23:E24"/>
    <mergeCell ref="E26:E27"/>
    <mergeCell ref="E29:E32"/>
    <mergeCell ref="F4:F5"/>
    <mergeCell ref="F12:F13"/>
    <mergeCell ref="F16:F18"/>
    <mergeCell ref="F19:F20"/>
    <mergeCell ref="F21:F22"/>
    <mergeCell ref="F23:F24"/>
    <mergeCell ref="F26:F27"/>
    <mergeCell ref="F29:F32"/>
    <mergeCell ref="G4:G5"/>
    <mergeCell ref="G12:G13"/>
    <mergeCell ref="G16:G18"/>
    <mergeCell ref="G19:G20"/>
    <mergeCell ref="G21:G22"/>
    <mergeCell ref="G23:G24"/>
    <mergeCell ref="G26:G27"/>
    <mergeCell ref="I29:I32"/>
    <mergeCell ref="J4:J5"/>
    <mergeCell ref="J12:J13"/>
    <mergeCell ref="J16:J18"/>
    <mergeCell ref="J19:J20"/>
    <mergeCell ref="J21:J22"/>
    <mergeCell ref="J23:J24"/>
    <mergeCell ref="J26:J27"/>
    <mergeCell ref="J29:J32"/>
    <mergeCell ref="H19:I20"/>
    <mergeCell ref="H16:I18"/>
    <mergeCell ref="H4:I5"/>
    <mergeCell ref="H12:I13"/>
    <mergeCell ref="H23:I24"/>
    <mergeCell ref="H21:I22"/>
    <mergeCell ref="H26:I27"/>
  </mergeCells>
  <printOptions horizontalCentered="1"/>
  <pageMargins left="0.55" right="0.55" top="0.8" bottom="0.8" header="0.509027777777778" footer="0.50902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7:J25"/>
  <sheetViews>
    <sheetView topLeftCell="A7" workbookViewId="0">
      <selection activeCell="H24" sqref="H24"/>
    </sheetView>
  </sheetViews>
  <sheetFormatPr defaultColWidth="9" defaultRowHeight="14"/>
  <cols>
    <col min="5" max="5" width="15.3636363636364" customWidth="1"/>
    <col min="6" max="6" width="19.3636363636364" customWidth="1"/>
    <col min="7" max="7" width="12.6272727272727"/>
    <col min="8" max="8" width="14.8636363636364" customWidth="1"/>
    <col min="10" max="10" width="14" customWidth="1"/>
  </cols>
  <sheetData>
    <row r="7" ht="14.75"/>
    <row r="8" ht="18.25" spans="10:10">
      <c r="J8" s="20">
        <v>2.75</v>
      </c>
    </row>
    <row r="9" ht="18.25" spans="5:10">
      <c r="E9" s="19">
        <v>1061702.5</v>
      </c>
      <c r="F9" s="19">
        <v>1598014.82</v>
      </c>
      <c r="G9">
        <f>F9-E9</f>
        <v>536312.32</v>
      </c>
      <c r="H9" s="19">
        <v>1625544.82</v>
      </c>
      <c r="J9" s="21">
        <v>2.75</v>
      </c>
    </row>
    <row r="10" ht="18.25" spans="10:10">
      <c r="J10" s="21"/>
    </row>
    <row r="11" ht="18.25" spans="10:10">
      <c r="J11" s="22">
        <v>106.17</v>
      </c>
    </row>
    <row r="12" ht="18.25" spans="5:10">
      <c r="E12" s="19">
        <v>183702.5</v>
      </c>
      <c r="F12" s="19">
        <v>460349.08</v>
      </c>
      <c r="G12" s="19">
        <v>460349.08</v>
      </c>
      <c r="H12">
        <f>G12-E12</f>
        <v>276646.58</v>
      </c>
      <c r="J12" s="23">
        <v>56.37</v>
      </c>
    </row>
    <row r="13" ht="18.25" spans="5:10">
      <c r="E13" s="19">
        <v>380000</v>
      </c>
      <c r="F13" s="19">
        <v>971665</v>
      </c>
      <c r="G13" s="19">
        <v>171665</v>
      </c>
      <c r="H13">
        <f>G13-E13</f>
        <v>-208335</v>
      </c>
      <c r="J13" s="23">
        <v>49.8</v>
      </c>
    </row>
    <row r="14" ht="18.25" spans="8:10">
      <c r="H14">
        <f>H12+H13</f>
        <v>68311.58</v>
      </c>
      <c r="J14" s="21">
        <v>53.63</v>
      </c>
    </row>
    <row r="15" ht="18.25" spans="5:10">
      <c r="E15">
        <v>7.21</v>
      </c>
      <c r="F15">
        <v>19.9</v>
      </c>
      <c r="G15">
        <f>E15/F15</f>
        <v>0.362311557788945</v>
      </c>
      <c r="H15" s="19">
        <v>193530.74</v>
      </c>
      <c r="J15" s="21">
        <v>6.83</v>
      </c>
    </row>
    <row r="16" ht="18.25" spans="10:10">
      <c r="J16" s="21"/>
    </row>
    <row r="17" ht="18.25" spans="10:10">
      <c r="J17" s="21">
        <v>162.55</v>
      </c>
    </row>
    <row r="18" ht="14.75" spans="5:10">
      <c r="E18">
        <v>2.75</v>
      </c>
      <c r="J18" s="24">
        <f>J9+J11+J14</f>
        <v>162.55</v>
      </c>
    </row>
    <row r="19" spans="5:7">
      <c r="E19" s="19">
        <v>106.17</v>
      </c>
      <c r="F19" s="19">
        <v>108.92</v>
      </c>
      <c r="G19" s="19">
        <f>E20/F19</f>
        <v>0.492379728240911</v>
      </c>
    </row>
    <row r="20" spans="5:5">
      <c r="E20">
        <v>53.63</v>
      </c>
    </row>
    <row r="21" spans="5:8">
      <c r="E21">
        <v>80</v>
      </c>
      <c r="H21">
        <v>99.35</v>
      </c>
    </row>
    <row r="22" spans="5:8">
      <c r="E22">
        <f>E18+E19+E20-E21</f>
        <v>82.55</v>
      </c>
      <c r="H22">
        <v>19.35</v>
      </c>
    </row>
    <row r="23" spans="5:8">
      <c r="E23">
        <v>162.55</v>
      </c>
      <c r="F23">
        <v>17.17</v>
      </c>
      <c r="G23">
        <v>3.6</v>
      </c>
      <c r="H23">
        <f>H21/H22</f>
        <v>5.1343669250646</v>
      </c>
    </row>
    <row r="24" spans="5:8">
      <c r="E24">
        <f>E22/E23</f>
        <v>0.507843740387573</v>
      </c>
      <c r="F24">
        <v>38</v>
      </c>
      <c r="G24">
        <v>4</v>
      </c>
      <c r="H24">
        <f>H22/H21</f>
        <v>0.194765978862607</v>
      </c>
    </row>
    <row r="25" spans="6:7">
      <c r="F25">
        <f>F23/F24</f>
        <v>0.451842105263158</v>
      </c>
      <c r="G25">
        <f>G23/G24</f>
        <v>0.9</v>
      </c>
    </row>
  </sheetData>
  <pageMargins left="0.75" right="0.75" top="1" bottom="1" header="0.509027777777778" footer="0.509027777777778"/>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6" sqref="L6"/>
    </sheetView>
  </sheetViews>
  <sheetFormatPr defaultColWidth="9" defaultRowHeight="14"/>
  <cols>
    <col min="1" max="1" width="8.12727272727273" customWidth="1"/>
    <col min="2" max="2" width="4.86363636363636" customWidth="1"/>
    <col min="3" max="3" width="8.12727272727273" customWidth="1"/>
    <col min="4" max="4" width="5" customWidth="1"/>
    <col min="5" max="5" width="16.7545454545455" customWidth="1"/>
    <col min="6" max="6" width="4.75454545454545" customWidth="1"/>
    <col min="7" max="7" width="32" customWidth="1"/>
    <col min="8" max="8" width="10.5" customWidth="1"/>
    <col min="9" max="9" width="39.1272727272727" customWidth="1"/>
    <col min="10" max="10" width="6.12727272727273" style="1" customWidth="1"/>
  </cols>
  <sheetData>
    <row r="1" ht="24" customHeight="1" spans="1:10">
      <c r="A1" s="2" t="s">
        <v>77</v>
      </c>
      <c r="B1" s="2"/>
      <c r="C1" s="2"/>
      <c r="D1" s="2"/>
      <c r="E1" s="2"/>
      <c r="F1" s="2"/>
      <c r="G1" s="2"/>
      <c r="H1" s="2"/>
      <c r="I1" s="2"/>
      <c r="J1" s="2"/>
    </row>
    <row r="2" ht="17" customHeight="1" spans="1:10">
      <c r="A2" s="3" t="s">
        <v>78</v>
      </c>
      <c r="B2" s="3"/>
      <c r="C2" s="3"/>
      <c r="D2" s="3"/>
      <c r="E2" s="3"/>
      <c r="F2" s="2"/>
      <c r="G2" s="2"/>
      <c r="H2" s="2"/>
      <c r="I2" s="2"/>
      <c r="J2" s="2"/>
    </row>
    <row r="3" ht="17" customHeight="1" spans="1:10">
      <c r="A3" s="4" t="s">
        <v>79</v>
      </c>
      <c r="B3" s="5" t="s">
        <v>3</v>
      </c>
      <c r="C3" s="5" t="s">
        <v>4</v>
      </c>
      <c r="D3" s="5" t="s">
        <v>3</v>
      </c>
      <c r="E3" s="5" t="s">
        <v>5</v>
      </c>
      <c r="F3" s="5" t="s">
        <v>3</v>
      </c>
      <c r="G3" s="5" t="s">
        <v>6</v>
      </c>
      <c r="H3" s="5" t="s">
        <v>7</v>
      </c>
      <c r="I3" s="5"/>
      <c r="J3" s="5" t="s">
        <v>8</v>
      </c>
    </row>
    <row r="4" ht="27" customHeight="1" spans="1:10">
      <c r="A4" s="5" t="s">
        <v>9</v>
      </c>
      <c r="B4" s="5">
        <v>13</v>
      </c>
      <c r="C4" s="5" t="s">
        <v>10</v>
      </c>
      <c r="D4" s="5">
        <v>13</v>
      </c>
      <c r="E4" s="4" t="s">
        <v>80</v>
      </c>
      <c r="F4" s="5">
        <v>5</v>
      </c>
      <c r="G4" s="4" t="s">
        <v>12</v>
      </c>
      <c r="H4" s="6" t="s">
        <v>81</v>
      </c>
      <c r="I4" s="14"/>
      <c r="J4" s="15">
        <v>0</v>
      </c>
    </row>
    <row r="5" ht="18" customHeight="1" spans="1:10">
      <c r="A5" s="5"/>
      <c r="B5" s="5"/>
      <c r="C5" s="5"/>
      <c r="D5" s="5"/>
      <c r="E5" s="4"/>
      <c r="F5" s="5"/>
      <c r="G5" s="4"/>
      <c r="H5" s="7"/>
      <c r="I5" s="16"/>
      <c r="J5" s="15"/>
    </row>
    <row r="6" ht="51" customHeight="1" spans="1:10">
      <c r="A6" s="5"/>
      <c r="B6" s="5"/>
      <c r="C6" s="5"/>
      <c r="D6" s="5"/>
      <c r="E6" s="4" t="s">
        <v>82</v>
      </c>
      <c r="F6" s="5">
        <v>3</v>
      </c>
      <c r="G6" s="4" t="s">
        <v>15</v>
      </c>
      <c r="H6" s="4" t="s">
        <v>83</v>
      </c>
      <c r="I6" s="4"/>
      <c r="J6" s="15">
        <v>3</v>
      </c>
    </row>
    <row r="7" ht="177" customHeight="1" spans="1:10">
      <c r="A7" s="5"/>
      <c r="B7" s="5"/>
      <c r="C7" s="5"/>
      <c r="D7" s="5"/>
      <c r="E7" s="4" t="s">
        <v>10</v>
      </c>
      <c r="F7" s="5">
        <v>5</v>
      </c>
      <c r="G7" s="4" t="s">
        <v>84</v>
      </c>
      <c r="H7" s="4" t="s">
        <v>85</v>
      </c>
      <c r="I7" s="4"/>
      <c r="J7" s="17">
        <v>4</v>
      </c>
    </row>
    <row r="8" ht="49" customHeight="1" spans="1:10">
      <c r="A8" s="8" t="s">
        <v>20</v>
      </c>
      <c r="B8" s="8">
        <v>47</v>
      </c>
      <c r="C8" s="5" t="s">
        <v>21</v>
      </c>
      <c r="D8" s="5">
        <v>16</v>
      </c>
      <c r="E8" s="4" t="s">
        <v>22</v>
      </c>
      <c r="F8" s="5">
        <v>2</v>
      </c>
      <c r="G8" s="4" t="s">
        <v>23</v>
      </c>
      <c r="H8" s="4" t="s">
        <v>86</v>
      </c>
      <c r="I8" s="4"/>
      <c r="J8" s="17">
        <v>1</v>
      </c>
    </row>
    <row r="9" ht="42" customHeight="1" spans="1:10">
      <c r="A9" s="9"/>
      <c r="B9" s="9"/>
      <c r="C9" s="5"/>
      <c r="D9" s="5"/>
      <c r="E9" s="4" t="s">
        <v>25</v>
      </c>
      <c r="F9" s="5">
        <v>2</v>
      </c>
      <c r="G9" s="4" t="s">
        <v>26</v>
      </c>
      <c r="H9" s="4" t="s">
        <v>87</v>
      </c>
      <c r="I9" s="4"/>
      <c r="J9" s="15">
        <v>0</v>
      </c>
    </row>
    <row r="10" ht="39" customHeight="1" spans="1:10">
      <c r="A10" s="9"/>
      <c r="B10" s="9"/>
      <c r="C10" s="5"/>
      <c r="D10" s="5"/>
      <c r="E10" s="4" t="s">
        <v>88</v>
      </c>
      <c r="F10" s="5">
        <v>6</v>
      </c>
      <c r="G10" s="4" t="s">
        <v>89</v>
      </c>
      <c r="H10" s="4" t="s">
        <v>90</v>
      </c>
      <c r="I10" s="4"/>
      <c r="J10" s="18">
        <v>5</v>
      </c>
    </row>
    <row r="11" ht="39" customHeight="1" spans="1:10">
      <c r="A11" s="9"/>
      <c r="B11" s="9"/>
      <c r="C11" s="5"/>
      <c r="D11" s="5"/>
      <c r="E11" s="4" t="s">
        <v>91</v>
      </c>
      <c r="F11" s="5">
        <v>6</v>
      </c>
      <c r="G11" s="4" t="s">
        <v>92</v>
      </c>
      <c r="H11" s="4" t="s">
        <v>93</v>
      </c>
      <c r="I11" s="4"/>
      <c r="J11" s="17">
        <v>6</v>
      </c>
    </row>
    <row r="12" ht="27" customHeight="1" spans="1:10">
      <c r="A12" s="9"/>
      <c r="B12" s="9"/>
      <c r="C12" s="8" t="s">
        <v>35</v>
      </c>
      <c r="D12" s="8">
        <v>31</v>
      </c>
      <c r="E12" s="4" t="s">
        <v>36</v>
      </c>
      <c r="F12" s="5">
        <v>8</v>
      </c>
      <c r="G12" s="4" t="s">
        <v>37</v>
      </c>
      <c r="H12" s="6" t="s">
        <v>94</v>
      </c>
      <c r="I12" s="14"/>
      <c r="J12" s="15">
        <v>8</v>
      </c>
    </row>
    <row r="13" ht="37" customHeight="1" spans="1:10">
      <c r="A13" s="10"/>
      <c r="B13" s="10"/>
      <c r="C13" s="10"/>
      <c r="D13" s="10"/>
      <c r="E13" s="4"/>
      <c r="F13" s="5"/>
      <c r="G13" s="4"/>
      <c r="H13" s="7"/>
      <c r="I13" s="16"/>
      <c r="J13" s="15"/>
    </row>
    <row r="14" ht="65" customHeight="1" spans="1:10">
      <c r="A14" s="8" t="s">
        <v>20</v>
      </c>
      <c r="B14" s="8">
        <v>47</v>
      </c>
      <c r="C14" s="8" t="s">
        <v>35</v>
      </c>
      <c r="D14" s="8">
        <v>31</v>
      </c>
      <c r="E14" s="4" t="s">
        <v>95</v>
      </c>
      <c r="F14" s="5">
        <v>3</v>
      </c>
      <c r="G14" s="4" t="s">
        <v>40</v>
      </c>
      <c r="H14" s="11" t="s">
        <v>96</v>
      </c>
      <c r="I14" s="11"/>
      <c r="J14" s="15">
        <v>3</v>
      </c>
    </row>
    <row r="15" ht="41" customHeight="1" spans="1:10">
      <c r="A15" s="9"/>
      <c r="B15" s="9"/>
      <c r="C15" s="9"/>
      <c r="D15" s="9"/>
      <c r="E15" s="4" t="s">
        <v>97</v>
      </c>
      <c r="F15" s="5">
        <v>5</v>
      </c>
      <c r="G15" s="4" t="s">
        <v>43</v>
      </c>
      <c r="H15" s="4" t="s">
        <v>98</v>
      </c>
      <c r="I15" s="4"/>
      <c r="J15" s="15">
        <v>0</v>
      </c>
    </row>
    <row r="16" ht="25" customHeight="1" spans="1:10">
      <c r="A16" s="9"/>
      <c r="B16" s="9"/>
      <c r="C16" s="9"/>
      <c r="D16" s="9"/>
      <c r="E16" s="4" t="s">
        <v>99</v>
      </c>
      <c r="F16" s="5">
        <v>5</v>
      </c>
      <c r="G16" s="4" t="s">
        <v>100</v>
      </c>
      <c r="H16" s="4" t="s">
        <v>101</v>
      </c>
      <c r="I16" s="4"/>
      <c r="J16" s="15">
        <v>5</v>
      </c>
    </row>
    <row r="17" spans="1:10">
      <c r="A17" s="9"/>
      <c r="B17" s="9"/>
      <c r="C17" s="9"/>
      <c r="D17" s="9"/>
      <c r="E17" s="4"/>
      <c r="F17" s="5"/>
      <c r="G17" s="4" t="s">
        <v>102</v>
      </c>
      <c r="H17" s="4"/>
      <c r="I17" s="4"/>
      <c r="J17" s="15"/>
    </row>
    <row r="18" ht="22" customHeight="1" spans="1:10">
      <c r="A18" s="9"/>
      <c r="B18" s="9"/>
      <c r="C18" s="9"/>
      <c r="D18" s="9"/>
      <c r="E18" s="4"/>
      <c r="F18" s="5"/>
      <c r="G18" s="4" t="s">
        <v>103</v>
      </c>
      <c r="H18" s="4"/>
      <c r="I18" s="4"/>
      <c r="J18" s="15"/>
    </row>
    <row r="19" ht="63" customHeight="1" spans="1:10">
      <c r="A19" s="9"/>
      <c r="B19" s="9"/>
      <c r="C19" s="9"/>
      <c r="D19" s="9"/>
      <c r="E19" s="4" t="s">
        <v>104</v>
      </c>
      <c r="F19" s="5">
        <v>8</v>
      </c>
      <c r="G19" s="4" t="s">
        <v>105</v>
      </c>
      <c r="H19" s="4" t="s">
        <v>106</v>
      </c>
      <c r="I19" s="4"/>
      <c r="J19" s="15">
        <v>8</v>
      </c>
    </row>
    <row r="20" ht="26" spans="1:10">
      <c r="A20" s="9"/>
      <c r="B20" s="9"/>
      <c r="C20" s="9"/>
      <c r="D20" s="9"/>
      <c r="E20" s="4"/>
      <c r="F20" s="5"/>
      <c r="G20" s="4" t="s">
        <v>107</v>
      </c>
      <c r="H20" s="4"/>
      <c r="I20" s="4"/>
      <c r="J20" s="15"/>
    </row>
    <row r="21" ht="27" customHeight="1" spans="1:10">
      <c r="A21" s="10"/>
      <c r="B21" s="10"/>
      <c r="C21" s="10"/>
      <c r="D21" s="10"/>
      <c r="E21" s="4" t="s">
        <v>108</v>
      </c>
      <c r="F21" s="5">
        <v>2</v>
      </c>
      <c r="G21" s="4" t="s">
        <v>109</v>
      </c>
      <c r="H21" s="4" t="s">
        <v>110</v>
      </c>
      <c r="I21" s="4"/>
      <c r="J21" s="15">
        <v>2</v>
      </c>
    </row>
    <row r="22" ht="28" customHeight="1" spans="1:10">
      <c r="A22" s="8" t="s">
        <v>111</v>
      </c>
      <c r="B22" s="8">
        <v>40</v>
      </c>
      <c r="C22" s="8" t="s">
        <v>57</v>
      </c>
      <c r="D22" s="8">
        <v>18</v>
      </c>
      <c r="E22" s="4" t="s">
        <v>112</v>
      </c>
      <c r="F22" s="5">
        <v>8</v>
      </c>
      <c r="G22" s="4" t="s">
        <v>113</v>
      </c>
      <c r="H22" s="4" t="s">
        <v>114</v>
      </c>
      <c r="I22" s="4"/>
      <c r="J22" s="15">
        <v>8</v>
      </c>
    </row>
    <row r="23" ht="29" customHeight="1" spans="1:10">
      <c r="A23" s="10"/>
      <c r="B23" s="10"/>
      <c r="C23" s="10"/>
      <c r="D23" s="10"/>
      <c r="E23" s="4"/>
      <c r="F23" s="5"/>
      <c r="G23" s="4" t="s">
        <v>115</v>
      </c>
      <c r="H23" s="4"/>
      <c r="I23" s="4"/>
      <c r="J23" s="15"/>
    </row>
    <row r="24" ht="84" customHeight="1" spans="1:10">
      <c r="A24" s="8" t="s">
        <v>111</v>
      </c>
      <c r="B24" s="8">
        <v>40</v>
      </c>
      <c r="C24" s="11" t="s">
        <v>57</v>
      </c>
      <c r="D24" s="5">
        <v>18</v>
      </c>
      <c r="E24" s="4" t="s">
        <v>116</v>
      </c>
      <c r="F24" s="5">
        <v>10</v>
      </c>
      <c r="G24" s="4" t="s">
        <v>117</v>
      </c>
      <c r="H24" s="4" t="s">
        <v>118</v>
      </c>
      <c r="I24" s="4"/>
      <c r="J24" s="18">
        <v>9</v>
      </c>
    </row>
    <row r="25" ht="27" customHeight="1" spans="1:10">
      <c r="A25" s="9"/>
      <c r="B25" s="9"/>
      <c r="C25" s="5" t="s">
        <v>119</v>
      </c>
      <c r="D25" s="5">
        <v>16</v>
      </c>
      <c r="E25" s="4" t="s">
        <v>120</v>
      </c>
      <c r="F25" s="5">
        <v>8</v>
      </c>
      <c r="G25" s="4" t="s">
        <v>121</v>
      </c>
      <c r="H25" s="4"/>
      <c r="I25" s="4"/>
      <c r="J25" s="5">
        <v>8</v>
      </c>
    </row>
    <row r="26" ht="25" customHeight="1" spans="1:10">
      <c r="A26" s="9"/>
      <c r="B26" s="9"/>
      <c r="C26" s="5"/>
      <c r="D26" s="5"/>
      <c r="E26" s="4" t="s">
        <v>64</v>
      </c>
      <c r="F26" s="5">
        <v>8</v>
      </c>
      <c r="G26" s="4" t="s">
        <v>122</v>
      </c>
      <c r="H26" s="4"/>
      <c r="I26" s="4"/>
      <c r="J26" s="15">
        <v>8</v>
      </c>
    </row>
    <row r="27" ht="108" customHeight="1" spans="1:10">
      <c r="A27" s="9"/>
      <c r="B27" s="9"/>
      <c r="C27" s="5"/>
      <c r="D27" s="5">
        <v>6</v>
      </c>
      <c r="E27" s="4" t="s">
        <v>123</v>
      </c>
      <c r="F27" s="5">
        <v>3</v>
      </c>
      <c r="G27" s="4" t="s">
        <v>124</v>
      </c>
      <c r="H27" s="4"/>
      <c r="I27" s="4" t="s">
        <v>125</v>
      </c>
      <c r="J27" s="15">
        <v>3</v>
      </c>
    </row>
    <row r="28" customHeight="1" spans="1:10">
      <c r="A28" s="9"/>
      <c r="B28" s="9"/>
      <c r="C28" s="5"/>
      <c r="D28" s="5"/>
      <c r="E28" s="4" t="s">
        <v>70</v>
      </c>
      <c r="F28" s="5">
        <v>3</v>
      </c>
      <c r="G28" s="4" t="s">
        <v>71</v>
      </c>
      <c r="H28" s="4"/>
      <c r="I28" s="4" t="s">
        <v>126</v>
      </c>
      <c r="J28" s="15">
        <v>3</v>
      </c>
    </row>
    <row r="29" customHeight="1" spans="1:10">
      <c r="A29" s="9"/>
      <c r="B29" s="9"/>
      <c r="C29" s="5"/>
      <c r="D29" s="5"/>
      <c r="E29" s="4"/>
      <c r="F29" s="5"/>
      <c r="G29" s="4" t="s">
        <v>73</v>
      </c>
      <c r="H29" s="4"/>
      <c r="I29" s="4"/>
      <c r="J29" s="15"/>
    </row>
    <row r="30" customHeight="1" spans="1:10">
      <c r="A30" s="9"/>
      <c r="B30" s="9"/>
      <c r="C30" s="5"/>
      <c r="D30" s="5"/>
      <c r="E30" s="4"/>
      <c r="F30" s="5"/>
      <c r="G30" s="4" t="s">
        <v>74</v>
      </c>
      <c r="H30" s="4"/>
      <c r="I30" s="4"/>
      <c r="J30" s="15"/>
    </row>
    <row r="31" customHeight="1" spans="1:10">
      <c r="A31" s="10"/>
      <c r="B31" s="10"/>
      <c r="C31" s="5"/>
      <c r="D31" s="5"/>
      <c r="E31" s="4"/>
      <c r="F31" s="5"/>
      <c r="G31" s="4" t="s">
        <v>75</v>
      </c>
      <c r="H31" s="4"/>
      <c r="I31" s="4"/>
      <c r="J31" s="15"/>
    </row>
    <row r="32" customHeight="1" spans="1:10">
      <c r="A32" s="12" t="s">
        <v>76</v>
      </c>
      <c r="B32" s="12"/>
      <c r="C32" s="12"/>
      <c r="D32" s="13">
        <v>100</v>
      </c>
      <c r="E32" s="13"/>
      <c r="F32" s="13">
        <f>SUM(F4:F31)</f>
        <v>100</v>
      </c>
      <c r="G32" s="13"/>
      <c r="H32" s="13"/>
      <c r="I32" s="13"/>
      <c r="J32" s="13">
        <f>SUM(J4:J31)</f>
        <v>84</v>
      </c>
    </row>
  </sheetData>
  <mergeCells count="71">
    <mergeCell ref="A1:J1"/>
    <mergeCell ref="A2:E2"/>
    <mergeCell ref="H3:I3"/>
    <mergeCell ref="H6:I6"/>
    <mergeCell ref="H7:I7"/>
    <mergeCell ref="H8:I8"/>
    <mergeCell ref="H9:I9"/>
    <mergeCell ref="H10:I10"/>
    <mergeCell ref="H11:I11"/>
    <mergeCell ref="H14:I14"/>
    <mergeCell ref="H15:I15"/>
    <mergeCell ref="H21:I21"/>
    <mergeCell ref="H24:I24"/>
    <mergeCell ref="G25:I25"/>
    <mergeCell ref="G26:I26"/>
    <mergeCell ref="G27:H27"/>
    <mergeCell ref="G28:H28"/>
    <mergeCell ref="G29:H29"/>
    <mergeCell ref="G30:H30"/>
    <mergeCell ref="G31:H31"/>
    <mergeCell ref="A32:C32"/>
    <mergeCell ref="G32:I32"/>
    <mergeCell ref="A4:A7"/>
    <mergeCell ref="A8:A13"/>
    <mergeCell ref="A14:A21"/>
    <mergeCell ref="A22:A23"/>
    <mergeCell ref="A24:A31"/>
    <mergeCell ref="B4:B7"/>
    <mergeCell ref="B8:B13"/>
    <mergeCell ref="B14:B21"/>
    <mergeCell ref="B22:B23"/>
    <mergeCell ref="B24:B31"/>
    <mergeCell ref="C4:C7"/>
    <mergeCell ref="C8:C11"/>
    <mergeCell ref="C12:C13"/>
    <mergeCell ref="C14:C21"/>
    <mergeCell ref="C22:C23"/>
    <mergeCell ref="C25:C31"/>
    <mergeCell ref="D4:D7"/>
    <mergeCell ref="D8:D11"/>
    <mergeCell ref="D12:D13"/>
    <mergeCell ref="D14:D21"/>
    <mergeCell ref="D22:D23"/>
    <mergeCell ref="D25:D26"/>
    <mergeCell ref="D27:D31"/>
    <mergeCell ref="E4:E5"/>
    <mergeCell ref="E12:E13"/>
    <mergeCell ref="E16:E18"/>
    <mergeCell ref="E19:E20"/>
    <mergeCell ref="E22:E23"/>
    <mergeCell ref="E28:E31"/>
    <mergeCell ref="F4:F5"/>
    <mergeCell ref="F12:F13"/>
    <mergeCell ref="F16:F18"/>
    <mergeCell ref="F19:F20"/>
    <mergeCell ref="F22:F23"/>
    <mergeCell ref="F28:F31"/>
    <mergeCell ref="G4:G5"/>
    <mergeCell ref="G12:G13"/>
    <mergeCell ref="I28:I31"/>
    <mergeCell ref="J4:J5"/>
    <mergeCell ref="J12:J13"/>
    <mergeCell ref="J16:J18"/>
    <mergeCell ref="J19:J20"/>
    <mergeCell ref="J22:J23"/>
    <mergeCell ref="J28:J31"/>
    <mergeCell ref="H4:I5"/>
    <mergeCell ref="H12:I13"/>
    <mergeCell ref="H16:I18"/>
    <mergeCell ref="H19:I20"/>
    <mergeCell ref="H22:I23"/>
  </mergeCells>
  <pageMargins left="0.75" right="0.75" top="1" bottom="1" header="0.509027777777778" footer="0.509027777777778"/>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改后</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契丹莽夫</cp:lastModifiedBy>
  <cp:revision>1</cp:revision>
  <dcterms:created xsi:type="dcterms:W3CDTF">2017-05-27T08:26:00Z</dcterms:created>
  <dcterms:modified xsi:type="dcterms:W3CDTF">2019-06-19T06:49:49Z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